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"/>
    </mc:Choice>
  </mc:AlternateContent>
  <xr:revisionPtr revIDLastSave="0" documentId="13_ncr:1_{9C6C6F75-5F55-4518-9996-C74C9CAA2EA1}" xr6:coauthVersionLast="47" xr6:coauthVersionMax="47" xr10:uidLastSave="{00000000-0000-0000-0000-000000000000}"/>
  <bookViews>
    <workbookView xWindow="-110" yWindow="-110" windowWidth="25820" windowHeight="15860" xr2:uid="{00000000-000D-0000-FFFF-FFFF00000000}"/>
  </bookViews>
  <sheets>
    <sheet name="Schv._1_2018" sheetId="16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6" l="1"/>
  <c r="H15" i="16"/>
  <c r="I18" i="16"/>
  <c r="I21" i="16"/>
  <c r="I14" i="16"/>
  <c r="G15" i="16"/>
  <c r="H17" i="16" l="1"/>
  <c r="H23" i="16" s="1"/>
  <c r="I12" i="16"/>
  <c r="I11" i="16"/>
  <c r="I15" i="16" s="1"/>
  <c r="G17" i="16"/>
  <c r="I16" i="16"/>
  <c r="G23" i="16" l="1"/>
  <c r="I23" i="16" s="1"/>
  <c r="I1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Mgr.Izabela Martincová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Mgr.Izabela Martincová:</t>
        </r>
        <r>
          <rPr>
            <sz val="9"/>
            <color indexed="81"/>
            <rFont val="Tahoma"/>
            <family val="2"/>
            <charset val="238"/>
          </rPr>
          <t xml:space="preserve">
zdroj 111 musí sedieť na príjem a po čase opraviť
</t>
        </r>
      </text>
    </comment>
  </commentList>
</comments>
</file>

<file path=xl/sharedStrings.xml><?xml version="1.0" encoding="utf-8"?>
<sst xmlns="http://schemas.openxmlformats.org/spreadsheetml/2006/main" count="62" uniqueCount="44">
  <si>
    <t>Názov</t>
  </si>
  <si>
    <t>Zdroj</t>
  </si>
  <si>
    <t>EK</t>
  </si>
  <si>
    <t>Komentár</t>
  </si>
  <si>
    <t>Zmena</t>
  </si>
  <si>
    <t>Po zmene</t>
  </si>
  <si>
    <t>Výdavková časť :</t>
  </si>
  <si>
    <t>Program</t>
  </si>
  <si>
    <t>FK</t>
  </si>
  <si>
    <t>Vyhotovil :</t>
  </si>
  <si>
    <t>____________________________________</t>
  </si>
  <si>
    <t>41</t>
  </si>
  <si>
    <t>7.4</t>
  </si>
  <si>
    <t>0950</t>
  </si>
  <si>
    <t>Schválil:</t>
  </si>
  <si>
    <t>spolu za EK: 610</t>
  </si>
  <si>
    <t xml:space="preserve">spolu za EK 620 </t>
  </si>
  <si>
    <t>0</t>
  </si>
  <si>
    <t xml:space="preserve">bez zmeny </t>
  </si>
  <si>
    <t>odvody SP+ZP</t>
  </si>
  <si>
    <t>schválený rozpočet</t>
  </si>
  <si>
    <t xml:space="preserve">spolu za schválený rozpočet: </t>
  </si>
  <si>
    <t xml:space="preserve">Denisa Bačkorová </t>
  </si>
  <si>
    <t xml:space="preserve">hospodárka školy </t>
  </si>
  <si>
    <t>ostatné príplatky</t>
  </si>
  <si>
    <t xml:space="preserve">jubilejné odmeny </t>
  </si>
  <si>
    <t xml:space="preserve">všobecné služby </t>
  </si>
  <si>
    <t>spolu za EK 630</t>
  </si>
  <si>
    <t xml:space="preserve">bez zmeny  </t>
  </si>
  <si>
    <t xml:space="preserve">odmeny </t>
  </si>
  <si>
    <t>ZUŠ Sliač rozpočtové opatrenie 2/2025</t>
  </si>
  <si>
    <t xml:space="preserve">na nemocenské dávky </t>
  </si>
  <si>
    <t>72g</t>
  </si>
  <si>
    <t>spolu za EK 640</t>
  </si>
  <si>
    <t>všeobecný materiál</t>
  </si>
  <si>
    <t>presun z položky 640</t>
  </si>
  <si>
    <t>návrh na odmeny k 11.12.2025</t>
  </si>
  <si>
    <t>V Sliači 5.12.2025</t>
  </si>
  <si>
    <t>navýšenie k odmenám- 2115 €                                                                               a presun z položky 610- 1790 €</t>
  </si>
  <si>
    <t>642</t>
  </si>
  <si>
    <t>presun z položky 610 z dôvodu navýšenia cien</t>
  </si>
  <si>
    <t>presun na položku 633</t>
  </si>
  <si>
    <t>presun na položku 620 odvody 1790 € +                                                          presun na 637 všeobecné služby 2335 €</t>
  </si>
  <si>
    <t>tarifný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</si>
</sst>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4" fontId="0" fillId="0" borderId="0" xfId="0" applyNumberFormat="1"/>
    <xf numFmtId="49" fontId="0" fillId="0" borderId="1" xfId="0" applyNumberFormat="1" applyBorder="1"/>
    <xf numFmtId="4" fontId="0" fillId="0" borderId="1" xfId="0" applyNumberFormat="1" applyBorder="1" applyAlignment="1">
      <alignment horizontal="right" shrinkToFit="1"/>
    </xf>
    <xf numFmtId="14" fontId="0" fillId="0" borderId="0" xfId="0" applyNumberFormat="1" applyAlignment="1">
      <alignment horizontal="left"/>
    </xf>
    <xf numFmtId="0" fontId="0" fillId="0" borderId="1" xfId="0" applyBorder="1"/>
    <xf numFmtId="49" fontId="0" fillId="0" borderId="6" xfId="0" applyNumberFormat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4" borderId="7" xfId="0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4" fontId="0" fillId="0" borderId="1" xfId="0" applyNumberFormat="1" applyBorder="1" applyAlignment="1">
      <alignment horizontal="right" wrapText="1"/>
    </xf>
    <xf numFmtId="49" fontId="0" fillId="0" borderId="6" xfId="0" applyNumberFormat="1" applyBorder="1" applyAlignment="1">
      <alignment horizontal="left"/>
    </xf>
    <xf numFmtId="4" fontId="1" fillId="4" borderId="8" xfId="0" applyNumberFormat="1" applyFont="1" applyFill="1" applyBorder="1" applyAlignment="1">
      <alignment horizontal="right" shrinkToFit="1"/>
    </xf>
    <xf numFmtId="4" fontId="1" fillId="4" borderId="8" xfId="0" applyNumberFormat="1" applyFont="1" applyFill="1" applyBorder="1" applyAlignment="1">
      <alignment horizontal="right" wrapText="1"/>
    </xf>
    <xf numFmtId="0" fontId="1" fillId="0" borderId="0" xfId="0" applyFont="1"/>
    <xf numFmtId="2" fontId="1" fillId="4" borderId="8" xfId="0" applyNumberFormat="1" applyFont="1" applyFill="1" applyBorder="1" applyAlignment="1">
      <alignment horizontal="right" shrinkToFit="1"/>
    </xf>
    <xf numFmtId="0" fontId="1" fillId="0" borderId="0" xfId="0" applyFont="1" applyAlignment="1">
      <alignment horizontal="center"/>
    </xf>
    <xf numFmtId="0" fontId="0" fillId="0" borderId="9" xfId="0" applyBorder="1"/>
    <xf numFmtId="4" fontId="0" fillId="0" borderId="10" xfId="0" applyNumberFormat="1" applyBorder="1" applyAlignment="1">
      <alignment horizontal="right" wrapText="1"/>
    </xf>
    <xf numFmtId="49" fontId="0" fillId="0" borderId="1" xfId="0" applyNumberFormat="1" applyBorder="1" applyAlignment="1">
      <alignment horizontal="left"/>
    </xf>
    <xf numFmtId="4" fontId="0" fillId="0" borderId="6" xfId="0" applyNumberFormat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 shrinkToFit="1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/>
    <xf numFmtId="0" fontId="0" fillId="3" borderId="4" xfId="0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right" wrapText="1"/>
    </xf>
    <xf numFmtId="4" fontId="0" fillId="3" borderId="1" xfId="0" applyNumberForma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 shrinkToFit="1"/>
    </xf>
    <xf numFmtId="2" fontId="3" fillId="2" borderId="6" xfId="0" applyNumberFormat="1" applyFont="1" applyFill="1" applyBorder="1" applyAlignment="1">
      <alignment horizontal="right" shrinkToFit="1"/>
    </xf>
    <xf numFmtId="0" fontId="6" fillId="0" borderId="0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49" fontId="0" fillId="0" borderId="21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10" xfId="0" applyNumberFormat="1" applyBorder="1" applyAlignment="1">
      <alignment horizontal="left" vertical="center"/>
    </xf>
    <xf numFmtId="16" fontId="6" fillId="3" borderId="10" xfId="0" applyNumberFormat="1" applyFont="1" applyFill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0" xfId="0" applyBorder="1"/>
    <xf numFmtId="0" fontId="0" fillId="4" borderId="28" xfId="0" applyFill="1" applyBorder="1" applyAlignment="1">
      <alignment horizontal="center" vertical="center"/>
    </xf>
    <xf numFmtId="4" fontId="1" fillId="4" borderId="21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right" vertical="center" wrapText="1"/>
    </xf>
    <xf numFmtId="0" fontId="0" fillId="5" borderId="26" xfId="0" applyFill="1" applyBorder="1"/>
    <xf numFmtId="2" fontId="1" fillId="5" borderId="29" xfId="0" applyNumberFormat="1" applyFont="1" applyFill="1" applyBorder="1"/>
    <xf numFmtId="2" fontId="1" fillId="4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" fontId="0" fillId="3" borderId="1" xfId="0" applyNumberFormat="1" applyFont="1" applyFill="1" applyBorder="1" applyAlignment="1">
      <alignment horizontal="right" wrapText="1"/>
    </xf>
    <xf numFmtId="2" fontId="0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right" wrapText="1"/>
    </xf>
    <xf numFmtId="4" fontId="1" fillId="4" borderId="5" xfId="0" applyNumberFormat="1" applyFont="1" applyFill="1" applyBorder="1" applyAlignment="1">
      <alignment horizontal="right" wrapText="1"/>
    </xf>
    <xf numFmtId="4" fontId="1" fillId="5" borderId="31" xfId="0" applyNumberFormat="1" applyFont="1" applyFill="1" applyBorder="1"/>
    <xf numFmtId="0" fontId="0" fillId="3" borderId="0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shrinkToFit="1"/>
    </xf>
    <xf numFmtId="49" fontId="0" fillId="0" borderId="33" xfId="0" applyNumberFormat="1" applyBorder="1" applyAlignment="1">
      <alignment horizontal="left" vertical="center"/>
    </xf>
    <xf numFmtId="0" fontId="0" fillId="3" borderId="34" xfId="0" applyFont="1" applyFill="1" applyBorder="1" applyAlignment="1">
      <alignment horizontal="left" vertical="center"/>
    </xf>
    <xf numFmtId="49" fontId="0" fillId="3" borderId="34" xfId="0" applyNumberFormat="1" applyFill="1" applyBorder="1"/>
    <xf numFmtId="0" fontId="0" fillId="3" borderId="3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left"/>
    </xf>
    <xf numFmtId="49" fontId="1" fillId="5" borderId="23" xfId="0" applyNumberFormat="1" applyFont="1" applyFill="1" applyBorder="1" applyAlignment="1">
      <alignment horizontal="right"/>
    </xf>
    <xf numFmtId="49" fontId="1" fillId="5" borderId="16" xfId="0" applyNumberFormat="1" applyFont="1" applyFill="1" applyBorder="1" applyAlignment="1">
      <alignment horizontal="right"/>
    </xf>
    <xf numFmtId="49" fontId="1" fillId="5" borderId="32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49" fontId="1" fillId="4" borderId="27" xfId="0" applyNumberFormat="1" applyFont="1" applyFill="1" applyBorder="1" applyAlignment="1">
      <alignment horizontal="right" vertical="center"/>
    </xf>
    <xf numFmtId="49" fontId="1" fillId="4" borderId="24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49" fontId="1" fillId="4" borderId="24" xfId="0" applyNumberFormat="1" applyFont="1" applyFill="1" applyBorder="1" applyAlignment="1">
      <alignment horizontal="right"/>
    </xf>
    <xf numFmtId="49" fontId="1" fillId="4" borderId="30" xfId="0" applyNumberFormat="1" applyFont="1" applyFill="1" applyBorder="1" applyAlignment="1">
      <alignment horizontal="right"/>
    </xf>
    <xf numFmtId="0" fontId="0" fillId="3" borderId="35" xfId="0" applyFill="1" applyBorder="1" applyAlignment="1">
      <alignment horizontal="center" wrapText="1"/>
    </xf>
    <xf numFmtId="0" fontId="0" fillId="3" borderId="36" xfId="0" applyFill="1" applyBorder="1" applyAlignment="1">
      <alignment horizontal="center" wrapText="1"/>
    </xf>
    <xf numFmtId="0" fontId="0" fillId="3" borderId="37" xfId="0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4" borderId="19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Border="1" applyAlignment="1">
      <alignment vertical="center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topLeftCell="A9" zoomScale="85" zoomScaleNormal="85" workbookViewId="0">
      <selection activeCell="E12" sqref="E12"/>
    </sheetView>
  </sheetViews>
  <sheetFormatPr defaultRowHeight="14.5" x14ac:dyDescent="0.35"/>
  <cols>
    <col min="2" max="2" width="29.81640625" customWidth="1"/>
    <col min="3" max="5" width="9.1796875" customWidth="1"/>
    <col min="6" max="6" width="0.1796875" customWidth="1"/>
    <col min="7" max="7" width="14.7265625" customWidth="1"/>
    <col min="8" max="8" width="11.54296875" customWidth="1"/>
    <col min="9" max="9" width="15" customWidth="1"/>
    <col min="15" max="15" width="10" bestFit="1" customWidth="1"/>
  </cols>
  <sheetData>
    <row r="1" spans="1:16" ht="38.25" customHeight="1" x14ac:dyDescent="0.35">
      <c r="A1" s="101" t="s">
        <v>30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P1" s="1"/>
    </row>
    <row r="2" spans="1:16" ht="15.75" hidden="1" customHeight="1" thickBot="1" x14ac:dyDescent="0.4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6" ht="15" hidden="1" customHeight="1" x14ac:dyDescent="0.3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ht="30.75" hidden="1" customHeight="1" x14ac:dyDescent="0.3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6" x14ac:dyDescent="0.3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6" ht="45" customHeight="1" x14ac:dyDescent="0.35">
      <c r="A6" s="38"/>
      <c r="B6" s="38"/>
      <c r="C6" s="38"/>
      <c r="D6" s="38"/>
      <c r="E6" s="38"/>
      <c r="F6" s="38"/>
      <c r="G6" s="38"/>
      <c r="H6" s="38"/>
      <c r="I6" s="102"/>
      <c r="J6" s="102"/>
      <c r="K6" s="102"/>
      <c r="L6" s="38"/>
      <c r="M6" s="38"/>
      <c r="N6" s="38"/>
    </row>
    <row r="7" spans="1:16" ht="46.5" customHeight="1" x14ac:dyDescent="0.3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6" x14ac:dyDescent="0.35">
      <c r="A8" s="116" t="s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6" ht="15" thickBot="1" x14ac:dyDescent="0.4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6" ht="29" x14ac:dyDescent="0.35">
      <c r="A10" s="39" t="s">
        <v>7</v>
      </c>
      <c r="B10" s="40" t="s">
        <v>0</v>
      </c>
      <c r="C10" s="40" t="s">
        <v>1</v>
      </c>
      <c r="D10" s="40" t="s">
        <v>8</v>
      </c>
      <c r="E10" s="111" t="s">
        <v>2</v>
      </c>
      <c r="F10" s="112"/>
      <c r="G10" s="26" t="s">
        <v>20</v>
      </c>
      <c r="H10" s="41" t="s">
        <v>4</v>
      </c>
      <c r="I10" s="42" t="s">
        <v>5</v>
      </c>
      <c r="J10" s="113" t="s">
        <v>3</v>
      </c>
      <c r="K10" s="114"/>
      <c r="L10" s="114"/>
      <c r="M10" s="114"/>
      <c r="N10" s="115"/>
    </row>
    <row r="11" spans="1:16" ht="35.25" customHeight="1" x14ac:dyDescent="0.35">
      <c r="A11" s="43" t="s">
        <v>12</v>
      </c>
      <c r="B11" s="7" t="s">
        <v>43</v>
      </c>
      <c r="C11" s="6" t="s">
        <v>11</v>
      </c>
      <c r="D11" s="14" t="s">
        <v>13</v>
      </c>
      <c r="E11" s="12">
        <v>611</v>
      </c>
      <c r="F11" s="27"/>
      <c r="G11" s="21">
        <v>252985</v>
      </c>
      <c r="H11" s="34">
        <v>-4125</v>
      </c>
      <c r="I11" s="13">
        <f>G11+H11</f>
        <v>248860</v>
      </c>
      <c r="J11" s="103" t="s">
        <v>42</v>
      </c>
      <c r="K11" s="104"/>
      <c r="L11" s="104"/>
      <c r="M11" s="104"/>
      <c r="N11" s="105"/>
      <c r="O11" s="20"/>
    </row>
    <row r="12" spans="1:16" ht="35.25" customHeight="1" x14ac:dyDescent="0.35">
      <c r="A12" s="43" t="s">
        <v>12</v>
      </c>
      <c r="B12" s="7" t="s">
        <v>24</v>
      </c>
      <c r="C12" s="6" t="s">
        <v>11</v>
      </c>
      <c r="D12" s="14" t="s">
        <v>13</v>
      </c>
      <c r="E12" s="10">
        <v>612</v>
      </c>
      <c r="F12" s="44"/>
      <c r="G12" s="13">
        <v>49950</v>
      </c>
      <c r="H12" s="35">
        <v>0</v>
      </c>
      <c r="I12" s="23">
        <f>G12+H12</f>
        <v>49950</v>
      </c>
      <c r="J12" s="109" t="s">
        <v>28</v>
      </c>
      <c r="K12" s="109"/>
      <c r="L12" s="109"/>
      <c r="M12" s="109"/>
      <c r="N12" s="110"/>
      <c r="O12" s="20"/>
    </row>
    <row r="13" spans="1:16" ht="35.25" customHeight="1" x14ac:dyDescent="0.35">
      <c r="A13" s="45" t="s">
        <v>12</v>
      </c>
      <c r="B13" s="9" t="s">
        <v>25</v>
      </c>
      <c r="C13" s="8" t="s">
        <v>11</v>
      </c>
      <c r="D13" s="22" t="s">
        <v>13</v>
      </c>
      <c r="E13" s="25">
        <v>614</v>
      </c>
      <c r="F13" s="24"/>
      <c r="G13" s="13">
        <v>2223</v>
      </c>
      <c r="H13" s="34" t="s">
        <v>17</v>
      </c>
      <c r="I13" s="13">
        <v>2223</v>
      </c>
      <c r="J13" s="109" t="s">
        <v>18</v>
      </c>
      <c r="K13" s="109"/>
      <c r="L13" s="109"/>
      <c r="M13" s="109"/>
      <c r="N13" s="110"/>
    </row>
    <row r="14" spans="1:16" ht="35.25" customHeight="1" x14ac:dyDescent="0.35">
      <c r="A14" s="8" t="s">
        <v>12</v>
      </c>
      <c r="B14" s="9" t="s">
        <v>29</v>
      </c>
      <c r="C14" s="8" t="s">
        <v>11</v>
      </c>
      <c r="D14" s="22" t="s">
        <v>13</v>
      </c>
      <c r="E14" s="10">
        <v>614</v>
      </c>
      <c r="F14" s="47"/>
      <c r="G14" s="13">
        <v>0</v>
      </c>
      <c r="H14" s="34">
        <v>5885</v>
      </c>
      <c r="I14" s="13">
        <f>G14+H14</f>
        <v>5885</v>
      </c>
      <c r="J14" s="109" t="s">
        <v>36</v>
      </c>
      <c r="K14" s="109"/>
      <c r="L14" s="109"/>
      <c r="M14" s="109"/>
      <c r="N14" s="110"/>
    </row>
    <row r="15" spans="1:16" ht="15" customHeight="1" x14ac:dyDescent="0.35">
      <c r="A15" s="106" t="s">
        <v>15</v>
      </c>
      <c r="B15" s="107"/>
      <c r="C15" s="107"/>
      <c r="D15" s="107"/>
      <c r="E15" s="108"/>
      <c r="F15" s="11"/>
      <c r="G15" s="28">
        <f>SUM(G11:G14)</f>
        <v>305158</v>
      </c>
      <c r="H15" s="18">
        <f>H11+H12+H13+H14</f>
        <v>1760</v>
      </c>
      <c r="I15" s="15">
        <f>SUM(I11:I14)</f>
        <v>306918</v>
      </c>
      <c r="J15" s="117"/>
      <c r="K15" s="118"/>
      <c r="L15" s="118"/>
      <c r="M15" s="118"/>
      <c r="N15" s="118"/>
      <c r="O15" s="20"/>
    </row>
    <row r="16" spans="1:16" ht="38.25" customHeight="1" x14ac:dyDescent="0.35">
      <c r="A16" s="45" t="s">
        <v>12</v>
      </c>
      <c r="B16" s="9" t="s">
        <v>19</v>
      </c>
      <c r="C16" s="60" t="s">
        <v>11</v>
      </c>
      <c r="D16" s="2" t="s">
        <v>13</v>
      </c>
      <c r="E16" s="25">
        <v>620</v>
      </c>
      <c r="F16" s="5"/>
      <c r="G16" s="3">
        <v>109704</v>
      </c>
      <c r="H16" s="36">
        <v>3905</v>
      </c>
      <c r="I16" s="3">
        <f t="shared" ref="I16" si="0">G16+H16</f>
        <v>113609</v>
      </c>
      <c r="J16" s="109" t="s">
        <v>38</v>
      </c>
      <c r="K16" s="109"/>
      <c r="L16" s="109"/>
      <c r="M16" s="109"/>
      <c r="N16" s="103"/>
      <c r="O16" s="20"/>
    </row>
    <row r="17" spans="1:17" ht="15" customHeight="1" x14ac:dyDescent="0.35">
      <c r="A17" s="81" t="s">
        <v>16</v>
      </c>
      <c r="B17" s="82"/>
      <c r="C17" s="82"/>
      <c r="D17" s="82"/>
      <c r="E17" s="82"/>
      <c r="F17" s="69"/>
      <c r="G17" s="52">
        <f>SUM(G16:G16)</f>
        <v>109704</v>
      </c>
      <c r="H17" s="37">
        <f>H16</f>
        <v>3905</v>
      </c>
      <c r="I17" s="16">
        <f>SUM(I16:I16)</f>
        <v>113609</v>
      </c>
      <c r="J17" s="83"/>
      <c r="K17" s="83"/>
      <c r="L17" s="83"/>
      <c r="M17" s="83"/>
      <c r="N17" s="84"/>
      <c r="O17" s="20"/>
    </row>
    <row r="18" spans="1:17" ht="39" customHeight="1" x14ac:dyDescent="0.35">
      <c r="A18" s="71" t="s">
        <v>12</v>
      </c>
      <c r="B18" s="68" t="s">
        <v>34</v>
      </c>
      <c r="C18" s="72" t="s">
        <v>32</v>
      </c>
      <c r="D18" s="73" t="s">
        <v>13</v>
      </c>
      <c r="E18" s="74">
        <v>633</v>
      </c>
      <c r="F18" s="56"/>
      <c r="G18" s="61">
        <v>1358.54</v>
      </c>
      <c r="H18" s="70">
        <v>45.52</v>
      </c>
      <c r="I18" s="61">
        <f>G18+H18</f>
        <v>1404.06</v>
      </c>
      <c r="J18" s="98" t="s">
        <v>35</v>
      </c>
      <c r="K18" s="99"/>
      <c r="L18" s="99"/>
      <c r="M18" s="99"/>
      <c r="N18" s="100"/>
      <c r="O18" s="20"/>
    </row>
    <row r="19" spans="1:17" ht="36.75" customHeight="1" x14ac:dyDescent="0.35">
      <c r="A19" s="46">
        <v>45754</v>
      </c>
      <c r="B19" s="59" t="s">
        <v>26</v>
      </c>
      <c r="C19" s="59">
        <v>41</v>
      </c>
      <c r="D19" s="30" t="s">
        <v>13</v>
      </c>
      <c r="E19" s="29">
        <v>637</v>
      </c>
      <c r="F19" s="31"/>
      <c r="G19" s="32">
        <v>1000</v>
      </c>
      <c r="H19" s="70">
        <v>2335</v>
      </c>
      <c r="I19" s="33">
        <v>3335</v>
      </c>
      <c r="J19" s="90" t="s">
        <v>40</v>
      </c>
      <c r="K19" s="91"/>
      <c r="L19" s="91"/>
      <c r="M19" s="91"/>
      <c r="N19" s="92"/>
      <c r="O19" s="20"/>
    </row>
    <row r="20" spans="1:17" ht="16.5" customHeight="1" x14ac:dyDescent="0.35">
      <c r="A20" s="85" t="s">
        <v>27</v>
      </c>
      <c r="B20" s="86"/>
      <c r="C20" s="86"/>
      <c r="D20" s="86"/>
      <c r="E20" s="86"/>
      <c r="F20" s="49"/>
      <c r="G20" s="50">
        <v>1000</v>
      </c>
      <c r="H20" s="51">
        <f>SUM(H18:H19)</f>
        <v>2380.52</v>
      </c>
      <c r="I20" s="52">
        <v>1000</v>
      </c>
      <c r="J20" s="87"/>
      <c r="K20" s="88"/>
      <c r="L20" s="88"/>
      <c r="M20" s="88"/>
      <c r="N20" s="89"/>
      <c r="O20" s="20"/>
    </row>
    <row r="21" spans="1:17" ht="36" customHeight="1" thickBot="1" x14ac:dyDescent="0.4">
      <c r="A21" s="57" t="s">
        <v>12</v>
      </c>
      <c r="B21" s="58" t="s">
        <v>31</v>
      </c>
      <c r="C21" s="58" t="s">
        <v>32</v>
      </c>
      <c r="D21" s="58" t="s">
        <v>13</v>
      </c>
      <c r="E21" s="76" t="s">
        <v>39</v>
      </c>
      <c r="F21" s="56"/>
      <c r="G21" s="61">
        <v>1000</v>
      </c>
      <c r="H21" s="62">
        <v>-45.52</v>
      </c>
      <c r="I21" s="61">
        <f>G21+H21</f>
        <v>954.48</v>
      </c>
      <c r="J21" s="93" t="s">
        <v>41</v>
      </c>
      <c r="K21" s="94"/>
      <c r="L21" s="94"/>
      <c r="M21" s="94"/>
      <c r="N21" s="95"/>
      <c r="O21" s="20"/>
    </row>
    <row r="22" spans="1:17" ht="19.5" customHeight="1" x14ac:dyDescent="0.35">
      <c r="A22" s="96" t="s">
        <v>33</v>
      </c>
      <c r="B22" s="96"/>
      <c r="C22" s="96"/>
      <c r="D22" s="96"/>
      <c r="E22" s="97"/>
      <c r="F22" s="63"/>
      <c r="G22" s="65">
        <v>1000</v>
      </c>
      <c r="H22" s="55">
        <v>-45.52</v>
      </c>
      <c r="I22" s="66">
        <v>954.48</v>
      </c>
      <c r="J22" s="75"/>
      <c r="K22" s="64"/>
      <c r="L22" s="64"/>
      <c r="M22" s="64"/>
      <c r="N22" s="64"/>
      <c r="O22" s="48"/>
    </row>
    <row r="23" spans="1:17" ht="27" customHeight="1" thickBot="1" x14ac:dyDescent="0.4">
      <c r="A23" s="77" t="s">
        <v>21</v>
      </c>
      <c r="B23" s="78"/>
      <c r="C23" s="78"/>
      <c r="D23" s="78"/>
      <c r="E23" s="79"/>
      <c r="F23" s="53"/>
      <c r="G23" s="67">
        <f>G15+G17+G20</f>
        <v>415862</v>
      </c>
      <c r="H23" s="54">
        <f>H15+H17+H20+H22</f>
        <v>8000</v>
      </c>
      <c r="I23" s="67">
        <f>G23+H23</f>
        <v>423862</v>
      </c>
      <c r="J23" s="19"/>
      <c r="K23" s="19"/>
      <c r="L23" s="19"/>
      <c r="M23" s="19"/>
      <c r="N23" s="19"/>
    </row>
    <row r="24" spans="1:17" x14ac:dyDescent="0.35">
      <c r="A24" t="s">
        <v>9</v>
      </c>
    </row>
    <row r="25" spans="1:17" x14ac:dyDescent="0.35">
      <c r="A25" s="80" t="s">
        <v>22</v>
      </c>
      <c r="B25" s="80"/>
    </row>
    <row r="26" spans="1:17" x14ac:dyDescent="0.35">
      <c r="A26" s="80" t="s">
        <v>23</v>
      </c>
      <c r="B26" s="80"/>
      <c r="Q26" s="17"/>
    </row>
    <row r="27" spans="1:17" x14ac:dyDescent="0.35">
      <c r="J27" t="s">
        <v>10</v>
      </c>
    </row>
    <row r="28" spans="1:17" x14ac:dyDescent="0.35">
      <c r="A28" t="s">
        <v>37</v>
      </c>
      <c r="I28" t="s">
        <v>14</v>
      </c>
    </row>
    <row r="30" spans="1:17" x14ac:dyDescent="0.35">
      <c r="B30" s="4"/>
    </row>
  </sheetData>
  <mergeCells count="24">
    <mergeCell ref="A1:N5"/>
    <mergeCell ref="J11:N11"/>
    <mergeCell ref="A15:E15"/>
    <mergeCell ref="J13:N13"/>
    <mergeCell ref="J16:N16"/>
    <mergeCell ref="E10:F10"/>
    <mergeCell ref="J10:N10"/>
    <mergeCell ref="A8:N9"/>
    <mergeCell ref="J12:N12"/>
    <mergeCell ref="A7:N7"/>
    <mergeCell ref="I6:K6"/>
    <mergeCell ref="J14:N14"/>
    <mergeCell ref="J15:N15"/>
    <mergeCell ref="A23:E23"/>
    <mergeCell ref="A25:B25"/>
    <mergeCell ref="A26:B26"/>
    <mergeCell ref="A17:E17"/>
    <mergeCell ref="J17:N17"/>
    <mergeCell ref="A20:E20"/>
    <mergeCell ref="J20:N20"/>
    <mergeCell ref="J19:N19"/>
    <mergeCell ref="J21:N21"/>
    <mergeCell ref="A22:E22"/>
    <mergeCell ref="J18:N18"/>
  </mergeCells>
  <pageMargins left="0.7" right="0.7" top="0.75" bottom="0.75" header="0.3" footer="0.3"/>
  <pageSetup paperSize="9" scale="5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Schv._1_2018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Mgr.Izabela Martincová</dc:creator>
  <cp:lastModifiedBy>Alena Nováková</cp:lastModifiedBy>
  <cp:lastPrinted>2025-12-05T12:33:08Z</cp:lastPrinted>
  <dcterms:created xsi:type="dcterms:W3CDTF">2016-09-07T06:57:29Z</dcterms:created>
  <dcterms:modified xsi:type="dcterms:W3CDTF">2025-12-05T13:48:56Z</dcterms:modified>
</cp:coreProperties>
</file>